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19668" windowHeight="56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D27" i="1"/>
  <c r="E27" i="1"/>
  <c r="F27" i="1"/>
  <c r="H27" i="1"/>
  <c r="C25" i="1"/>
  <c r="D25" i="1"/>
  <c r="E25" i="1"/>
  <c r="F25" i="1"/>
  <c r="G25" i="1"/>
  <c r="H25" i="1"/>
  <c r="S27" i="1"/>
  <c r="E29" i="1"/>
  <c r="F29" i="1"/>
  <c r="G29" i="1"/>
  <c r="H29" i="1"/>
  <c r="I29" i="1"/>
  <c r="L29" i="1"/>
  <c r="S29" i="1"/>
  <c r="F31" i="1"/>
  <c r="G31" i="1"/>
  <c r="H31" i="1"/>
  <c r="I31" i="1"/>
  <c r="J31" i="1"/>
  <c r="K31" i="1"/>
  <c r="L31" i="1"/>
  <c r="M31" i="1"/>
  <c r="N31" i="1"/>
  <c r="O31" i="1"/>
  <c r="P31" i="1"/>
  <c r="Q31" i="1"/>
  <c r="S31" i="1"/>
  <c r="C33" i="1"/>
  <c r="D33" i="1"/>
  <c r="E33" i="1"/>
  <c r="F33" i="1"/>
  <c r="G33" i="1"/>
  <c r="H33" i="1"/>
  <c r="I33" i="1"/>
  <c r="J33" i="1"/>
  <c r="K33" i="1"/>
  <c r="L33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S16" i="1" l="1"/>
  <c r="S17" i="1"/>
  <c r="S15" i="1"/>
  <c r="S33" i="1" s="1"/>
  <c r="S5" i="1" l="1"/>
  <c r="S4" i="1" l="1"/>
  <c r="S3" i="1"/>
  <c r="S25" i="1" s="1"/>
</calcChain>
</file>

<file path=xl/sharedStrings.xml><?xml version="1.0" encoding="utf-8"?>
<sst xmlns="http://schemas.openxmlformats.org/spreadsheetml/2006/main" count="46" uniqueCount="13">
  <si>
    <t>Total</t>
  </si>
  <si>
    <t>Nb vases décorés</t>
  </si>
  <si>
    <t>2a</t>
  </si>
  <si>
    <t>2b</t>
  </si>
  <si>
    <t>6a</t>
  </si>
  <si>
    <t>Nb lignes de décors</t>
  </si>
  <si>
    <t>Nb vases</t>
  </si>
  <si>
    <t>% décorés</t>
  </si>
  <si>
    <t>Nb ligne moyen</t>
  </si>
  <si>
    <t>Type/variante</t>
  </si>
  <si>
    <t>Phase</t>
  </si>
  <si>
    <t>5a, 5d</t>
  </si>
  <si>
    <t>4b, 4c, 4d et 4bcd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</si>
</sst>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19" xfId="0" applyFont="1" applyFill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/>
    <xf numFmtId="0" fontId="3" fillId="0" borderId="20" xfId="0" applyFont="1" applyFill="1" applyBorder="1"/>
    <xf numFmtId="0" fontId="3" fillId="0" borderId="21" xfId="0" applyFont="1" applyFill="1" applyBorder="1"/>
    <xf numFmtId="0" fontId="3" fillId="0" borderId="24" xfId="0" applyFont="1" applyBorder="1"/>
    <xf numFmtId="0" fontId="3" fillId="0" borderId="25" xfId="0" applyFont="1" applyBorder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4" xfId="1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2" fontId="4" fillId="0" borderId="21" xfId="0" applyNumberFormat="1" applyFont="1" applyFill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22" xfId="1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2" fontId="4" fillId="0" borderId="25" xfId="0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3" fillId="0" borderId="3" xfId="0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5" fontId="3" fillId="0" borderId="4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/>
    </xf>
    <xf numFmtId="165" fontId="3" fillId="0" borderId="8" xfId="1" applyNumberFormat="1" applyFont="1" applyBorder="1" applyAlignment="1">
      <alignment horizontal="center"/>
    </xf>
    <xf numFmtId="165" fontId="3" fillId="0" borderId="7" xfId="1" applyNumberFormat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  <xf numFmtId="165" fontId="4" fillId="0" borderId="19" xfId="1" applyNumberFormat="1" applyFont="1" applyFill="1" applyBorder="1" applyAlignment="1">
      <alignment horizontal="center"/>
    </xf>
    <xf numFmtId="165" fontId="4" fillId="0" borderId="24" xfId="1" applyNumberFormat="1" applyFont="1" applyBorder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65" fontId="3" fillId="0" borderId="14" xfId="1" applyNumberFormat="1" applyFont="1" applyBorder="1" applyAlignment="1">
      <alignment horizontal="center"/>
    </xf>
    <xf numFmtId="165" fontId="4" fillId="0" borderId="19" xfId="1" applyNumberFormat="1" applyFont="1" applyBorder="1" applyAlignment="1">
      <alignment horizontal="center"/>
    </xf>
    <xf numFmtId="1" fontId="3" fillId="0" borderId="2" xfId="1" applyNumberFormat="1" applyFont="1" applyBorder="1" applyAlignment="1">
      <alignment horizontal="center"/>
    </xf>
    <xf numFmtId="1" fontId="3" fillId="0" borderId="14" xfId="1" applyNumberFormat="1" applyFont="1" applyBorder="1" applyAlignment="1">
      <alignment horizontal="center"/>
    </xf>
    <xf numFmtId="165" fontId="3" fillId="0" borderId="22" xfId="1" applyNumberFormat="1" applyFont="1" applyBorder="1" applyAlignment="1">
      <alignment horizontal="center"/>
    </xf>
    <xf numFmtId="165" fontId="3" fillId="0" borderId="4" xfId="1" applyNumberFormat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workbookViewId="0">
      <selection activeCell="U38" sqref="U38"/>
    </sheetView>
  </sheetViews>
  <sheetFormatPr baseColWidth="10" defaultRowHeight="14.4" x14ac:dyDescent="0.3"/>
  <cols>
    <col min="1" max="1" width="12.88671875" style="80" bestFit="1" customWidth="1"/>
    <col min="2" max="2" width="12.6640625" bestFit="1" customWidth="1"/>
    <col min="3" max="18" width="4.44140625" bestFit="1" customWidth="1"/>
    <col min="19" max="19" width="5.21875" style="13" bestFit="1" customWidth="1"/>
    <col min="20" max="20" width="16.77734375" customWidth="1"/>
    <col min="22" max="36" width="6.44140625" customWidth="1"/>
  </cols>
  <sheetData>
    <row r="1" spans="1:19" s="4" customFormat="1" x14ac:dyDescent="0.3">
      <c r="A1" s="73" t="s">
        <v>9</v>
      </c>
      <c r="B1" s="63"/>
      <c r="C1" s="60" t="s">
        <v>10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2"/>
      <c r="S1" s="65" t="s">
        <v>0</v>
      </c>
    </row>
    <row r="2" spans="1:19" s="4" customFormat="1" ht="15" thickBot="1" x14ac:dyDescent="0.35">
      <c r="A2" s="74"/>
      <c r="B2" s="64"/>
      <c r="C2" s="9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J2" s="10">
        <v>8</v>
      </c>
      <c r="K2" s="10">
        <v>9</v>
      </c>
      <c r="L2" s="10">
        <v>10</v>
      </c>
      <c r="M2" s="10">
        <v>11</v>
      </c>
      <c r="N2" s="10">
        <v>12</v>
      </c>
      <c r="O2" s="10">
        <v>13</v>
      </c>
      <c r="P2" s="10">
        <v>14</v>
      </c>
      <c r="Q2" s="10">
        <v>15</v>
      </c>
      <c r="R2" s="11">
        <v>16</v>
      </c>
      <c r="S2" s="66"/>
    </row>
    <row r="3" spans="1:19" x14ac:dyDescent="0.3">
      <c r="A3" s="73">
        <v>1</v>
      </c>
      <c r="B3" s="5" t="s">
        <v>5</v>
      </c>
      <c r="C3" s="18">
        <v>127</v>
      </c>
      <c r="D3" s="19">
        <v>172</v>
      </c>
      <c r="E3" s="19">
        <v>50</v>
      </c>
      <c r="F3" s="19">
        <v>60</v>
      </c>
      <c r="G3" s="20">
        <v>11</v>
      </c>
      <c r="H3" s="20">
        <v>1</v>
      </c>
      <c r="I3" s="20"/>
      <c r="J3" s="20"/>
      <c r="K3" s="20"/>
      <c r="L3" s="20"/>
      <c r="M3" s="20"/>
      <c r="N3" s="20"/>
      <c r="O3" s="20"/>
      <c r="P3" s="20"/>
      <c r="Q3" s="20"/>
      <c r="R3" s="21"/>
      <c r="S3" s="68">
        <f>C3+D3+E3+F3+G3+H3</f>
        <v>421</v>
      </c>
    </row>
    <row r="4" spans="1:19" x14ac:dyDescent="0.3">
      <c r="A4" s="75"/>
      <c r="B4" s="6" t="s">
        <v>6</v>
      </c>
      <c r="C4" s="23">
        <v>134</v>
      </c>
      <c r="D4" s="24">
        <v>142</v>
      </c>
      <c r="E4" s="24">
        <v>39</v>
      </c>
      <c r="F4" s="24">
        <v>63</v>
      </c>
      <c r="G4" s="25">
        <v>7</v>
      </c>
      <c r="H4" s="25">
        <v>1</v>
      </c>
      <c r="I4" s="25"/>
      <c r="J4" s="25"/>
      <c r="K4" s="25"/>
      <c r="L4" s="25"/>
      <c r="M4" s="25"/>
      <c r="N4" s="25"/>
      <c r="O4" s="25"/>
      <c r="P4" s="25"/>
      <c r="Q4" s="25"/>
      <c r="R4" s="26"/>
      <c r="S4" s="33">
        <f t="shared" ref="S4" si="0">C4+D4+E4+F4+G4+H4</f>
        <v>386</v>
      </c>
    </row>
    <row r="5" spans="1:19" ht="15" thickBot="1" x14ac:dyDescent="0.35">
      <c r="A5" s="74"/>
      <c r="B5" s="7" t="s">
        <v>1</v>
      </c>
      <c r="C5" s="27">
        <v>89</v>
      </c>
      <c r="D5" s="28">
        <v>101</v>
      </c>
      <c r="E5" s="28">
        <v>31</v>
      </c>
      <c r="F5" s="28">
        <v>32</v>
      </c>
      <c r="G5" s="29">
        <v>5</v>
      </c>
      <c r="H5" s="29">
        <v>1</v>
      </c>
      <c r="I5" s="29"/>
      <c r="J5" s="29"/>
      <c r="K5" s="29"/>
      <c r="L5" s="29"/>
      <c r="M5" s="29"/>
      <c r="N5" s="29"/>
      <c r="O5" s="29"/>
      <c r="P5" s="29"/>
      <c r="Q5" s="29"/>
      <c r="R5" s="30"/>
      <c r="S5" s="72">
        <f>C5+D5+E5+F5+G5+H5</f>
        <v>259</v>
      </c>
    </row>
    <row r="6" spans="1:19" x14ac:dyDescent="0.3">
      <c r="A6" s="73" t="s">
        <v>2</v>
      </c>
      <c r="B6" s="5" t="s">
        <v>5</v>
      </c>
      <c r="C6" s="31">
        <v>83</v>
      </c>
      <c r="D6" s="20">
        <v>31</v>
      </c>
      <c r="E6" s="20">
        <v>3</v>
      </c>
      <c r="F6" s="20">
        <v>5</v>
      </c>
      <c r="G6" s="20"/>
      <c r="H6" s="20">
        <v>4</v>
      </c>
      <c r="I6" s="20"/>
      <c r="J6" s="20"/>
      <c r="K6" s="20"/>
      <c r="L6" s="20"/>
      <c r="M6" s="20"/>
      <c r="N6" s="20"/>
      <c r="O6" s="20"/>
      <c r="P6" s="20"/>
      <c r="Q6" s="20"/>
      <c r="R6" s="21"/>
      <c r="S6" s="22">
        <v>126</v>
      </c>
    </row>
    <row r="7" spans="1:19" x14ac:dyDescent="0.3">
      <c r="A7" s="75"/>
      <c r="B7" s="6" t="s">
        <v>6</v>
      </c>
      <c r="C7" s="32">
        <v>71</v>
      </c>
      <c r="D7" s="25">
        <v>25</v>
      </c>
      <c r="E7" s="25">
        <v>3</v>
      </c>
      <c r="F7" s="25">
        <v>6</v>
      </c>
      <c r="G7" s="25"/>
      <c r="H7" s="25">
        <v>2</v>
      </c>
      <c r="I7" s="25"/>
      <c r="J7" s="25"/>
      <c r="K7" s="25"/>
      <c r="L7" s="25"/>
      <c r="M7" s="25"/>
      <c r="N7" s="25"/>
      <c r="O7" s="25"/>
      <c r="P7" s="25"/>
      <c r="Q7" s="25"/>
      <c r="R7" s="26"/>
      <c r="S7" s="33">
        <v>107</v>
      </c>
    </row>
    <row r="8" spans="1:19" ht="15" thickBot="1" x14ac:dyDescent="0.35">
      <c r="A8" s="74"/>
      <c r="B8" s="7" t="s">
        <v>1</v>
      </c>
      <c r="C8" s="34">
        <v>55</v>
      </c>
      <c r="D8" s="29">
        <v>18</v>
      </c>
      <c r="E8" s="29">
        <v>2</v>
      </c>
      <c r="F8" s="29">
        <v>4</v>
      </c>
      <c r="G8" s="29"/>
      <c r="H8" s="29">
        <v>2</v>
      </c>
      <c r="I8" s="29"/>
      <c r="J8" s="29"/>
      <c r="K8" s="29"/>
      <c r="L8" s="29"/>
      <c r="M8" s="29"/>
      <c r="N8" s="29"/>
      <c r="O8" s="29"/>
      <c r="P8" s="29"/>
      <c r="Q8" s="29"/>
      <c r="R8" s="30"/>
      <c r="S8" s="35">
        <v>81</v>
      </c>
    </row>
    <row r="9" spans="1:19" x14ac:dyDescent="0.3">
      <c r="A9" s="73" t="s">
        <v>3</v>
      </c>
      <c r="B9" s="5" t="s">
        <v>5</v>
      </c>
      <c r="C9" s="31"/>
      <c r="D9" s="20"/>
      <c r="E9" s="20">
        <v>11</v>
      </c>
      <c r="F9" s="20">
        <v>96</v>
      </c>
      <c r="G9" s="20">
        <v>69</v>
      </c>
      <c r="H9" s="20">
        <v>13</v>
      </c>
      <c r="I9" s="20">
        <v>21</v>
      </c>
      <c r="J9" s="20"/>
      <c r="K9" s="20"/>
      <c r="L9" s="20">
        <v>1</v>
      </c>
      <c r="M9" s="20"/>
      <c r="N9" s="20"/>
      <c r="O9" s="20"/>
      <c r="P9" s="20"/>
      <c r="Q9" s="20"/>
      <c r="R9" s="21"/>
      <c r="S9" s="22">
        <v>211</v>
      </c>
    </row>
    <row r="10" spans="1:19" x14ac:dyDescent="0.3">
      <c r="A10" s="75"/>
      <c r="B10" s="6" t="s">
        <v>6</v>
      </c>
      <c r="C10" s="32"/>
      <c r="D10" s="25">
        <v>3</v>
      </c>
      <c r="E10" s="25">
        <v>9</v>
      </c>
      <c r="F10" s="25">
        <v>75</v>
      </c>
      <c r="G10" s="25">
        <v>51</v>
      </c>
      <c r="H10" s="25">
        <v>8</v>
      </c>
      <c r="I10" s="25">
        <v>12</v>
      </c>
      <c r="J10" s="25"/>
      <c r="K10" s="25"/>
      <c r="L10" s="25">
        <v>2</v>
      </c>
      <c r="M10" s="25"/>
      <c r="N10" s="25"/>
      <c r="O10" s="25"/>
      <c r="P10" s="25"/>
      <c r="Q10" s="25"/>
      <c r="R10" s="26"/>
      <c r="S10" s="33">
        <v>160</v>
      </c>
    </row>
    <row r="11" spans="1:19" ht="15" thickBot="1" x14ac:dyDescent="0.35">
      <c r="A11" s="74"/>
      <c r="B11" s="7" t="s">
        <v>1</v>
      </c>
      <c r="C11" s="34"/>
      <c r="D11" s="29"/>
      <c r="E11" s="29">
        <v>5</v>
      </c>
      <c r="F11" s="29">
        <v>54</v>
      </c>
      <c r="G11" s="29">
        <v>40</v>
      </c>
      <c r="H11" s="29">
        <v>8</v>
      </c>
      <c r="I11" s="29">
        <v>9</v>
      </c>
      <c r="J11" s="29"/>
      <c r="K11" s="29"/>
      <c r="L11" s="29">
        <v>1</v>
      </c>
      <c r="M11" s="29"/>
      <c r="N11" s="29"/>
      <c r="O11" s="29"/>
      <c r="P11" s="29"/>
      <c r="Q11" s="29"/>
      <c r="R11" s="30"/>
      <c r="S11" s="35">
        <v>117</v>
      </c>
    </row>
    <row r="12" spans="1:19" x14ac:dyDescent="0.3">
      <c r="A12" s="73" t="s">
        <v>12</v>
      </c>
      <c r="B12" s="5" t="s">
        <v>5</v>
      </c>
      <c r="C12" s="31"/>
      <c r="D12" s="20"/>
      <c r="E12" s="20"/>
      <c r="F12" s="20">
        <v>1</v>
      </c>
      <c r="G12" s="20">
        <v>1</v>
      </c>
      <c r="H12" s="20">
        <v>17</v>
      </c>
      <c r="I12" s="20">
        <v>106</v>
      </c>
      <c r="J12" s="20">
        <v>226</v>
      </c>
      <c r="K12" s="20">
        <v>290</v>
      </c>
      <c r="L12" s="20">
        <v>182</v>
      </c>
      <c r="M12" s="20">
        <v>104</v>
      </c>
      <c r="N12" s="20">
        <v>50</v>
      </c>
      <c r="O12" s="20">
        <v>1</v>
      </c>
      <c r="P12" s="20">
        <v>28</v>
      </c>
      <c r="Q12" s="20">
        <v>2</v>
      </c>
      <c r="R12" s="21"/>
      <c r="S12" s="22">
        <v>1008</v>
      </c>
    </row>
    <row r="13" spans="1:19" x14ac:dyDescent="0.3">
      <c r="A13" s="75"/>
      <c r="B13" s="6" t="s">
        <v>6</v>
      </c>
      <c r="C13" s="32"/>
      <c r="D13" s="25">
        <v>1</v>
      </c>
      <c r="E13" s="25"/>
      <c r="F13" s="25">
        <v>3</v>
      </c>
      <c r="G13" s="25">
        <v>1</v>
      </c>
      <c r="H13" s="25">
        <v>8</v>
      </c>
      <c r="I13" s="25">
        <v>42</v>
      </c>
      <c r="J13" s="25">
        <v>139</v>
      </c>
      <c r="K13" s="25">
        <v>179</v>
      </c>
      <c r="L13" s="25">
        <v>148</v>
      </c>
      <c r="M13" s="25">
        <v>81</v>
      </c>
      <c r="N13" s="25">
        <v>43</v>
      </c>
      <c r="O13" s="25">
        <v>2</v>
      </c>
      <c r="P13" s="25">
        <v>11</v>
      </c>
      <c r="Q13" s="25">
        <v>3</v>
      </c>
      <c r="R13" s="26"/>
      <c r="S13" s="33">
        <v>661</v>
      </c>
    </row>
    <row r="14" spans="1:19" ht="15" thickBot="1" x14ac:dyDescent="0.35">
      <c r="A14" s="74"/>
      <c r="B14" s="7" t="s">
        <v>1</v>
      </c>
      <c r="C14" s="34"/>
      <c r="D14" s="29"/>
      <c r="E14" s="29"/>
      <c r="F14" s="29">
        <v>1</v>
      </c>
      <c r="G14" s="29">
        <v>1</v>
      </c>
      <c r="H14" s="29">
        <v>6</v>
      </c>
      <c r="I14" s="29">
        <v>40</v>
      </c>
      <c r="J14" s="29">
        <v>126</v>
      </c>
      <c r="K14" s="29">
        <v>151</v>
      </c>
      <c r="L14" s="29">
        <v>116</v>
      </c>
      <c r="M14" s="29">
        <v>63</v>
      </c>
      <c r="N14" s="29">
        <v>31</v>
      </c>
      <c r="O14" s="29">
        <v>1</v>
      </c>
      <c r="P14" s="29">
        <v>10</v>
      </c>
      <c r="Q14" s="29">
        <v>2</v>
      </c>
      <c r="R14" s="30"/>
      <c r="S14" s="72">
        <v>548</v>
      </c>
    </row>
    <row r="15" spans="1:19" s="1" customFormat="1" x14ac:dyDescent="0.3">
      <c r="A15" s="76" t="s">
        <v>11</v>
      </c>
      <c r="B15" s="8" t="s">
        <v>5</v>
      </c>
      <c r="C15" s="18">
        <v>1</v>
      </c>
      <c r="D15" s="19">
        <v>9</v>
      </c>
      <c r="E15" s="19">
        <v>23</v>
      </c>
      <c r="F15" s="19">
        <v>84</v>
      </c>
      <c r="G15" s="19">
        <v>35</v>
      </c>
      <c r="H15" s="19">
        <v>1</v>
      </c>
      <c r="I15" s="19">
        <v>1</v>
      </c>
      <c r="J15" s="19">
        <v>1</v>
      </c>
      <c r="K15" s="19">
        <v>1</v>
      </c>
      <c r="L15" s="19">
        <v>5</v>
      </c>
      <c r="M15" s="19"/>
      <c r="N15" s="19"/>
      <c r="O15" s="19"/>
      <c r="P15" s="19"/>
      <c r="Q15" s="19"/>
      <c r="R15" s="36"/>
      <c r="S15" s="71">
        <f>-R15+Q15+P15+O15+N15+M15+L15+K15+J15+I15+H15+G15+F15+E15++D15+C15</f>
        <v>161</v>
      </c>
    </row>
    <row r="16" spans="1:19" s="1" customFormat="1" x14ac:dyDescent="0.3">
      <c r="A16" s="77"/>
      <c r="B16" s="14" t="s">
        <v>6</v>
      </c>
      <c r="C16" s="23">
        <v>6</v>
      </c>
      <c r="D16" s="24">
        <v>20</v>
      </c>
      <c r="E16" s="24">
        <v>18</v>
      </c>
      <c r="F16" s="24">
        <v>238</v>
      </c>
      <c r="G16" s="24">
        <v>37</v>
      </c>
      <c r="H16" s="24">
        <v>16</v>
      </c>
      <c r="I16" s="24">
        <v>8</v>
      </c>
      <c r="J16" s="24">
        <v>1</v>
      </c>
      <c r="K16" s="24">
        <v>1</v>
      </c>
      <c r="L16" s="24">
        <v>8</v>
      </c>
      <c r="M16" s="24">
        <v>1</v>
      </c>
      <c r="N16" s="24"/>
      <c r="O16" s="24"/>
      <c r="P16" s="24"/>
      <c r="Q16" s="24"/>
      <c r="R16" s="37"/>
      <c r="S16" s="69">
        <f t="shared" ref="S16:S17" si="1">-R16+Q16+P16+O16+N16+M16+L16+K16+J16+I16+H16+G16+F16+E16++D16+C16</f>
        <v>354</v>
      </c>
    </row>
    <row r="17" spans="1:19" s="1" customFormat="1" ht="15" thickBot="1" x14ac:dyDescent="0.35">
      <c r="A17" s="78"/>
      <c r="B17" s="15" t="s">
        <v>1</v>
      </c>
      <c r="C17" s="27">
        <v>1</v>
      </c>
      <c r="D17" s="28">
        <v>7</v>
      </c>
      <c r="E17" s="28">
        <v>8</v>
      </c>
      <c r="F17" s="28">
        <v>52</v>
      </c>
      <c r="G17" s="28">
        <v>18</v>
      </c>
      <c r="H17" s="28">
        <v>1</v>
      </c>
      <c r="I17" s="28">
        <v>1</v>
      </c>
      <c r="J17" s="28">
        <v>1</v>
      </c>
      <c r="K17" s="28">
        <v>1</v>
      </c>
      <c r="L17" s="28">
        <v>3</v>
      </c>
      <c r="M17" s="28"/>
      <c r="N17" s="28"/>
      <c r="O17" s="28"/>
      <c r="P17" s="28"/>
      <c r="Q17" s="28"/>
      <c r="R17" s="38"/>
      <c r="S17" s="70">
        <f t="shared" si="1"/>
        <v>93</v>
      </c>
    </row>
    <row r="18" spans="1:19" x14ac:dyDescent="0.3">
      <c r="A18" s="73" t="s">
        <v>4</v>
      </c>
      <c r="B18" s="5" t="s">
        <v>5</v>
      </c>
      <c r="C18" s="31">
        <v>2</v>
      </c>
      <c r="D18" s="20">
        <v>8</v>
      </c>
      <c r="E18" s="20">
        <v>1</v>
      </c>
      <c r="F18" s="20">
        <v>7</v>
      </c>
      <c r="G18" s="20">
        <v>1</v>
      </c>
      <c r="H18" s="20">
        <v>3</v>
      </c>
      <c r="I18" s="20">
        <v>60</v>
      </c>
      <c r="J18" s="20">
        <v>322</v>
      </c>
      <c r="K18" s="20">
        <v>182</v>
      </c>
      <c r="L18" s="20">
        <v>77</v>
      </c>
      <c r="M18" s="20">
        <v>247</v>
      </c>
      <c r="N18" s="20">
        <v>147</v>
      </c>
      <c r="O18" s="20">
        <v>49</v>
      </c>
      <c r="P18" s="20">
        <v>14</v>
      </c>
      <c r="Q18" s="20">
        <v>33</v>
      </c>
      <c r="R18" s="21">
        <v>7</v>
      </c>
      <c r="S18" s="67">
        <v>1160</v>
      </c>
    </row>
    <row r="19" spans="1:19" x14ac:dyDescent="0.3">
      <c r="A19" s="75"/>
      <c r="B19" s="6" t="s">
        <v>6</v>
      </c>
      <c r="C19" s="32">
        <v>17</v>
      </c>
      <c r="D19" s="25">
        <v>27</v>
      </c>
      <c r="E19" s="25">
        <v>4</v>
      </c>
      <c r="F19" s="25">
        <v>103</v>
      </c>
      <c r="G19" s="25">
        <v>11</v>
      </c>
      <c r="H19" s="25">
        <v>33</v>
      </c>
      <c r="I19" s="25">
        <v>100</v>
      </c>
      <c r="J19" s="25">
        <v>379</v>
      </c>
      <c r="K19" s="25">
        <v>412</v>
      </c>
      <c r="L19" s="25">
        <v>259</v>
      </c>
      <c r="M19" s="25">
        <v>366</v>
      </c>
      <c r="N19" s="25">
        <v>154</v>
      </c>
      <c r="O19" s="25">
        <v>183</v>
      </c>
      <c r="P19" s="25">
        <v>48</v>
      </c>
      <c r="Q19" s="25">
        <v>172</v>
      </c>
      <c r="R19" s="26">
        <v>12</v>
      </c>
      <c r="S19" s="33">
        <v>2280</v>
      </c>
    </row>
    <row r="20" spans="1:19" ht="15" thickBot="1" x14ac:dyDescent="0.35">
      <c r="A20" s="74"/>
      <c r="B20" s="7" t="s">
        <v>1</v>
      </c>
      <c r="C20" s="34">
        <v>2</v>
      </c>
      <c r="D20" s="29">
        <v>7</v>
      </c>
      <c r="E20" s="29">
        <v>1</v>
      </c>
      <c r="F20" s="29">
        <v>7</v>
      </c>
      <c r="G20" s="29">
        <v>1</v>
      </c>
      <c r="H20" s="29">
        <v>3</v>
      </c>
      <c r="I20" s="29">
        <v>27</v>
      </c>
      <c r="J20" s="29">
        <v>157</v>
      </c>
      <c r="K20" s="29">
        <v>110</v>
      </c>
      <c r="L20" s="29">
        <v>47</v>
      </c>
      <c r="M20" s="29">
        <v>130</v>
      </c>
      <c r="N20" s="29">
        <v>67</v>
      </c>
      <c r="O20" s="29">
        <v>35</v>
      </c>
      <c r="P20" s="29">
        <v>11</v>
      </c>
      <c r="Q20" s="29">
        <v>23</v>
      </c>
      <c r="R20" s="30">
        <v>4</v>
      </c>
      <c r="S20" s="35">
        <v>631</v>
      </c>
    </row>
    <row r="21" spans="1:19" ht="15" thickBot="1" x14ac:dyDescent="0.35">
      <c r="A21" s="7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2"/>
    </row>
    <row r="22" spans="1:19" s="3" customFormat="1" ht="13.8" customHeight="1" x14ac:dyDescent="0.3">
      <c r="A22" s="73" t="s">
        <v>9</v>
      </c>
      <c r="B22" s="63"/>
      <c r="C22" s="60" t="s">
        <v>10</v>
      </c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2"/>
      <c r="S22" s="65" t="s">
        <v>0</v>
      </c>
    </row>
    <row r="23" spans="1:19" s="3" customFormat="1" ht="15" thickBot="1" x14ac:dyDescent="0.35">
      <c r="A23" s="74"/>
      <c r="B23" s="64"/>
      <c r="C23" s="9">
        <v>1</v>
      </c>
      <c r="D23" s="10">
        <v>2</v>
      </c>
      <c r="E23" s="10">
        <v>3</v>
      </c>
      <c r="F23" s="10">
        <v>4</v>
      </c>
      <c r="G23" s="10">
        <v>5</v>
      </c>
      <c r="H23" s="10">
        <v>6</v>
      </c>
      <c r="I23" s="10">
        <v>7</v>
      </c>
      <c r="J23" s="10">
        <v>8</v>
      </c>
      <c r="K23" s="10">
        <v>9</v>
      </c>
      <c r="L23" s="10">
        <v>10</v>
      </c>
      <c r="M23" s="10">
        <v>11</v>
      </c>
      <c r="N23" s="10">
        <v>12</v>
      </c>
      <c r="O23" s="10">
        <v>13</v>
      </c>
      <c r="P23" s="10">
        <v>14</v>
      </c>
      <c r="Q23" s="10">
        <v>15</v>
      </c>
      <c r="R23" s="11">
        <v>16</v>
      </c>
      <c r="S23" s="66"/>
    </row>
    <row r="24" spans="1:19" x14ac:dyDescent="0.3">
      <c r="A24" s="73">
        <v>1</v>
      </c>
      <c r="B24" s="5" t="s">
        <v>7</v>
      </c>
      <c r="C24" s="85">
        <v>66.417910447761201</v>
      </c>
      <c r="D24" s="86">
        <v>71.126760563380287</v>
      </c>
      <c r="E24" s="86">
        <v>79.487179487179489</v>
      </c>
      <c r="F24" s="86">
        <v>50.793650793650791</v>
      </c>
      <c r="G24" s="86">
        <v>71.428571428571431</v>
      </c>
      <c r="H24" s="87">
        <v>100</v>
      </c>
      <c r="I24" s="39"/>
      <c r="J24" s="39"/>
      <c r="K24" s="39"/>
      <c r="L24" s="39"/>
      <c r="M24" s="39"/>
      <c r="N24" s="39"/>
      <c r="O24" s="39"/>
      <c r="P24" s="39"/>
      <c r="Q24" s="39"/>
      <c r="R24" s="40"/>
      <c r="S24" s="91">
        <v>67.098445595854926</v>
      </c>
    </row>
    <row r="25" spans="1:19" ht="15" thickBot="1" x14ac:dyDescent="0.35">
      <c r="A25" s="74"/>
      <c r="B25" s="7" t="s">
        <v>8</v>
      </c>
      <c r="C25" s="41">
        <f>C3/C5</f>
        <v>1.4269662921348314</v>
      </c>
      <c r="D25" s="42">
        <f>D3/D5</f>
        <v>1.7029702970297029</v>
      </c>
      <c r="E25" s="42">
        <f>E3/E5</f>
        <v>1.6129032258064515</v>
      </c>
      <c r="F25" s="42">
        <f>F3/F5</f>
        <v>1.875</v>
      </c>
      <c r="G25" s="42">
        <f>G3/G5</f>
        <v>2.2000000000000002</v>
      </c>
      <c r="H25" s="81">
        <f>H3/H5</f>
        <v>1</v>
      </c>
      <c r="I25" s="42"/>
      <c r="J25" s="42"/>
      <c r="K25" s="42"/>
      <c r="L25" s="42"/>
      <c r="M25" s="42"/>
      <c r="N25" s="42"/>
      <c r="O25" s="42"/>
      <c r="P25" s="42"/>
      <c r="Q25" s="42"/>
      <c r="R25" s="43"/>
      <c r="S25" s="44">
        <f>S3/S5</f>
        <v>1.6254826254826256</v>
      </c>
    </row>
    <row r="26" spans="1:19" x14ac:dyDescent="0.3">
      <c r="A26" s="73" t="s">
        <v>2</v>
      </c>
      <c r="B26" s="16" t="s">
        <v>7</v>
      </c>
      <c r="C26" s="88">
        <v>77.464788732394368</v>
      </c>
      <c r="D26" s="90">
        <v>72</v>
      </c>
      <c r="E26" s="89">
        <v>66.666666666666657</v>
      </c>
      <c r="F26" s="89">
        <v>66.666666666666657</v>
      </c>
      <c r="G26" s="89"/>
      <c r="H26" s="90">
        <v>100</v>
      </c>
      <c r="I26" s="46"/>
      <c r="J26" s="46"/>
      <c r="K26" s="46"/>
      <c r="L26" s="46"/>
      <c r="M26" s="46"/>
      <c r="N26" s="46"/>
      <c r="O26" s="46"/>
      <c r="P26" s="46"/>
      <c r="Q26" s="46"/>
      <c r="R26" s="47"/>
      <c r="S26" s="92">
        <v>75.700934579439249</v>
      </c>
    </row>
    <row r="27" spans="1:19" ht="15" thickBot="1" x14ac:dyDescent="0.35">
      <c r="A27" s="74"/>
      <c r="B27" s="17" t="s">
        <v>8</v>
      </c>
      <c r="C27" s="48">
        <f>C6/C8</f>
        <v>1.509090909090909</v>
      </c>
      <c r="D27" s="49">
        <f>D6/D8</f>
        <v>1.7222222222222223</v>
      </c>
      <c r="E27" s="49">
        <f>E6/E8</f>
        <v>1.5</v>
      </c>
      <c r="F27" s="49">
        <f>F6/F8</f>
        <v>1.25</v>
      </c>
      <c r="G27" s="49"/>
      <c r="H27" s="82">
        <f>H6/H8</f>
        <v>2</v>
      </c>
      <c r="I27" s="49"/>
      <c r="J27" s="49"/>
      <c r="K27" s="49"/>
      <c r="L27" s="49"/>
      <c r="M27" s="49"/>
      <c r="N27" s="49"/>
      <c r="O27" s="49"/>
      <c r="P27" s="49"/>
      <c r="Q27" s="49"/>
      <c r="R27" s="50"/>
      <c r="S27" s="51">
        <f>S6/S8</f>
        <v>1.5555555555555556</v>
      </c>
    </row>
    <row r="28" spans="1:19" x14ac:dyDescent="0.3">
      <c r="A28" s="73" t="s">
        <v>3</v>
      </c>
      <c r="B28" s="5" t="s">
        <v>7</v>
      </c>
      <c r="C28" s="52"/>
      <c r="D28" s="53"/>
      <c r="E28" s="93">
        <v>55.555555555555557</v>
      </c>
      <c r="F28" s="96">
        <v>72</v>
      </c>
      <c r="G28" s="96">
        <v>78.431372549019613</v>
      </c>
      <c r="H28" s="96">
        <v>100</v>
      </c>
      <c r="I28" s="96">
        <v>75</v>
      </c>
      <c r="J28" s="96"/>
      <c r="K28" s="96"/>
      <c r="L28" s="96">
        <v>50</v>
      </c>
      <c r="M28" s="96"/>
      <c r="N28" s="96"/>
      <c r="O28" s="96"/>
      <c r="P28" s="96"/>
      <c r="Q28" s="96"/>
      <c r="R28" s="97"/>
      <c r="S28" s="95">
        <v>73.125</v>
      </c>
    </row>
    <row r="29" spans="1:19" ht="15" thickBot="1" x14ac:dyDescent="0.35">
      <c r="A29" s="74"/>
      <c r="B29" s="7" t="s">
        <v>8</v>
      </c>
      <c r="C29" s="34"/>
      <c r="D29" s="29"/>
      <c r="E29" s="54">
        <f>E9/E11</f>
        <v>2.2000000000000002</v>
      </c>
      <c r="F29" s="54">
        <f>F9/F11</f>
        <v>1.7777777777777777</v>
      </c>
      <c r="G29" s="54">
        <f>G9/G11</f>
        <v>1.7250000000000001</v>
      </c>
      <c r="H29" s="54">
        <f>H9/H11</f>
        <v>1.625</v>
      </c>
      <c r="I29" s="54">
        <f>I9/I11</f>
        <v>2.3333333333333335</v>
      </c>
      <c r="J29" s="29"/>
      <c r="K29" s="29"/>
      <c r="L29" s="83">
        <f>L9/L11</f>
        <v>1</v>
      </c>
      <c r="M29" s="29"/>
      <c r="N29" s="29"/>
      <c r="O29" s="29"/>
      <c r="P29" s="29"/>
      <c r="Q29" s="29"/>
      <c r="R29" s="30"/>
      <c r="S29" s="55">
        <f>S9/S11</f>
        <v>1.8034188034188035</v>
      </c>
    </row>
    <row r="30" spans="1:19" x14ac:dyDescent="0.3">
      <c r="A30" s="73" t="s">
        <v>12</v>
      </c>
      <c r="B30" s="16" t="s">
        <v>7</v>
      </c>
      <c r="C30" s="45"/>
      <c r="D30" s="46"/>
      <c r="E30" s="46"/>
      <c r="F30" s="89">
        <v>33.333333333333329</v>
      </c>
      <c r="G30" s="90">
        <v>100</v>
      </c>
      <c r="H30" s="90">
        <v>75</v>
      </c>
      <c r="I30" s="89">
        <v>95.238095238095227</v>
      </c>
      <c r="J30" s="89">
        <v>90.647482014388487</v>
      </c>
      <c r="K30" s="89">
        <v>84.357541899441344</v>
      </c>
      <c r="L30" s="89">
        <v>78.378378378378372</v>
      </c>
      <c r="M30" s="89">
        <v>77.777777777777786</v>
      </c>
      <c r="N30" s="89">
        <v>72.093023255813947</v>
      </c>
      <c r="O30" s="90">
        <v>50</v>
      </c>
      <c r="P30" s="89">
        <v>90.909090909090907</v>
      </c>
      <c r="Q30" s="89">
        <v>66.666666666666657</v>
      </c>
      <c r="R30" s="98"/>
      <c r="S30" s="92">
        <v>82.904689863842663</v>
      </c>
    </row>
    <row r="31" spans="1:19" ht="15" thickBot="1" x14ac:dyDescent="0.35">
      <c r="A31" s="74"/>
      <c r="B31" s="17" t="s">
        <v>8</v>
      </c>
      <c r="C31" s="56"/>
      <c r="D31" s="57"/>
      <c r="E31" s="57"/>
      <c r="F31" s="82">
        <f>F12/F14</f>
        <v>1</v>
      </c>
      <c r="G31" s="82">
        <f>G12/G14</f>
        <v>1</v>
      </c>
      <c r="H31" s="49">
        <f>H12/H14</f>
        <v>2.8333333333333335</v>
      </c>
      <c r="I31" s="49">
        <f>I12/I14</f>
        <v>2.65</v>
      </c>
      <c r="J31" s="49">
        <f>J12/J14</f>
        <v>1.7936507936507937</v>
      </c>
      <c r="K31" s="49">
        <f>K12/K14</f>
        <v>1.9205298013245033</v>
      </c>
      <c r="L31" s="49">
        <f>L12/L14</f>
        <v>1.5689655172413792</v>
      </c>
      <c r="M31" s="49">
        <f>M12/M14</f>
        <v>1.6507936507936507</v>
      </c>
      <c r="N31" s="49">
        <f>N12/N14</f>
        <v>1.6129032258064515</v>
      </c>
      <c r="O31" s="82">
        <f>O12/O14</f>
        <v>1</v>
      </c>
      <c r="P31" s="49">
        <f>P12/P14</f>
        <v>2.8</v>
      </c>
      <c r="Q31" s="82">
        <f>Q12/Q14</f>
        <v>1</v>
      </c>
      <c r="R31" s="58"/>
      <c r="S31" s="51">
        <f>S12/S14</f>
        <v>1.8394160583941606</v>
      </c>
    </row>
    <row r="32" spans="1:19" x14ac:dyDescent="0.3">
      <c r="A32" s="73" t="s">
        <v>11</v>
      </c>
      <c r="B32" s="5" t="s">
        <v>7</v>
      </c>
      <c r="C32" s="99">
        <v>16.666666666666664</v>
      </c>
      <c r="D32" s="96">
        <v>35</v>
      </c>
      <c r="E32" s="93">
        <v>44.444444444444443</v>
      </c>
      <c r="F32" s="93">
        <v>21.84873949579832</v>
      </c>
      <c r="G32" s="93">
        <v>48.648648648648653</v>
      </c>
      <c r="H32" s="93">
        <v>6.25</v>
      </c>
      <c r="I32" s="93">
        <v>12.5</v>
      </c>
      <c r="J32" s="96">
        <v>100</v>
      </c>
      <c r="K32" s="96">
        <v>100</v>
      </c>
      <c r="L32" s="93">
        <v>37.5</v>
      </c>
      <c r="M32" s="93"/>
      <c r="N32" s="93"/>
      <c r="O32" s="93"/>
      <c r="P32" s="93"/>
      <c r="Q32" s="93"/>
      <c r="R32" s="94"/>
      <c r="S32" s="95">
        <v>26.271186440677969</v>
      </c>
    </row>
    <row r="33" spans="1:19" ht="15" thickBot="1" x14ac:dyDescent="0.35">
      <c r="A33" s="74"/>
      <c r="B33" s="7" t="s">
        <v>8</v>
      </c>
      <c r="C33" s="84">
        <f>C15/C17</f>
        <v>1</v>
      </c>
      <c r="D33" s="54">
        <f>D15/D17</f>
        <v>1.2857142857142858</v>
      </c>
      <c r="E33" s="54">
        <f>E15/E17</f>
        <v>2.875</v>
      </c>
      <c r="F33" s="54">
        <f>F15/F17</f>
        <v>1.6153846153846154</v>
      </c>
      <c r="G33" s="54">
        <f>G15/G17</f>
        <v>1.9444444444444444</v>
      </c>
      <c r="H33" s="83">
        <f>H15/H17</f>
        <v>1</v>
      </c>
      <c r="I33" s="83">
        <f>I15/I17</f>
        <v>1</v>
      </c>
      <c r="J33" s="83">
        <f>J15/J17</f>
        <v>1</v>
      </c>
      <c r="K33" s="54">
        <f>K15/K17</f>
        <v>1</v>
      </c>
      <c r="L33" s="54">
        <f>L15/L17</f>
        <v>1.6666666666666667</v>
      </c>
      <c r="M33" s="29"/>
      <c r="N33" s="29"/>
      <c r="O33" s="29"/>
      <c r="P33" s="29"/>
      <c r="Q33" s="29"/>
      <c r="R33" s="30"/>
      <c r="S33" s="55">
        <f>S15/S17</f>
        <v>1.7311827956989247</v>
      </c>
    </row>
    <row r="34" spans="1:19" x14ac:dyDescent="0.3">
      <c r="A34" s="73" t="s">
        <v>4</v>
      </c>
      <c r="B34" s="16" t="s">
        <v>7</v>
      </c>
      <c r="C34" s="88">
        <v>11.76470588235294</v>
      </c>
      <c r="D34" s="89">
        <v>25.925925925925924</v>
      </c>
      <c r="E34" s="90">
        <v>25</v>
      </c>
      <c r="F34" s="89">
        <v>6.7961165048543686</v>
      </c>
      <c r="G34" s="89">
        <v>9.0909090909090917</v>
      </c>
      <c r="H34" s="89">
        <v>9.0909090909090917</v>
      </c>
      <c r="I34" s="90">
        <v>27</v>
      </c>
      <c r="J34" s="89">
        <v>41.424802110817943</v>
      </c>
      <c r="K34" s="89">
        <v>26.699029126213592</v>
      </c>
      <c r="L34" s="89">
        <v>18.146718146718147</v>
      </c>
      <c r="M34" s="89">
        <v>35.519125683060111</v>
      </c>
      <c r="N34" s="89">
        <v>43.506493506493506</v>
      </c>
      <c r="O34" s="89">
        <v>19.125683060109289</v>
      </c>
      <c r="P34" s="89">
        <v>22.916666666666664</v>
      </c>
      <c r="Q34" s="89">
        <v>13.372093023255813</v>
      </c>
      <c r="R34" s="98">
        <v>33.333333333333329</v>
      </c>
      <c r="S34" s="92">
        <v>27.67543859649123</v>
      </c>
    </row>
    <row r="35" spans="1:19" ht="15" thickBot="1" x14ac:dyDescent="0.35">
      <c r="A35" s="74"/>
      <c r="B35" s="7" t="s">
        <v>8</v>
      </c>
      <c r="C35" s="84">
        <f>C18/C20</f>
        <v>1</v>
      </c>
      <c r="D35" s="54">
        <f>D18/D20</f>
        <v>1.1428571428571428</v>
      </c>
      <c r="E35" s="83">
        <f>E18/E20</f>
        <v>1</v>
      </c>
      <c r="F35" s="83">
        <f>F18/F20</f>
        <v>1</v>
      </c>
      <c r="G35" s="83">
        <f>G18/G20</f>
        <v>1</v>
      </c>
      <c r="H35" s="83">
        <f>H18/H20</f>
        <v>1</v>
      </c>
      <c r="I35" s="54">
        <f>I18/I20</f>
        <v>2.2222222222222223</v>
      </c>
      <c r="J35" s="54">
        <f>J18/J20</f>
        <v>2.0509554140127388</v>
      </c>
      <c r="K35" s="54">
        <f>K18/K20</f>
        <v>1.6545454545454545</v>
      </c>
      <c r="L35" s="54">
        <f>L18/L20</f>
        <v>1.6382978723404256</v>
      </c>
      <c r="M35" s="54">
        <f>M18/M20</f>
        <v>1.9</v>
      </c>
      <c r="N35" s="54">
        <f>N18/N20</f>
        <v>2.1940298507462686</v>
      </c>
      <c r="O35" s="54">
        <f>O18/O20</f>
        <v>1.4</v>
      </c>
      <c r="P35" s="54">
        <f>P18/P20</f>
        <v>1.2727272727272727</v>
      </c>
      <c r="Q35" s="54">
        <f>Q18/Q20</f>
        <v>1.4347826086956521</v>
      </c>
      <c r="R35" s="59">
        <f>R18/R20</f>
        <v>1.75</v>
      </c>
      <c r="S35" s="55">
        <f>S18/S20</f>
        <v>1.8383518225039619</v>
      </c>
    </row>
  </sheetData>
  <mergeCells count="20">
    <mergeCell ref="C1:R1"/>
    <mergeCell ref="A1:A2"/>
    <mergeCell ref="B1:B2"/>
    <mergeCell ref="S1:S2"/>
    <mergeCell ref="C22:R22"/>
    <mergeCell ref="A22:A23"/>
    <mergeCell ref="B22:B23"/>
    <mergeCell ref="S22:S23"/>
    <mergeCell ref="A34:A35"/>
    <mergeCell ref="A18:A20"/>
    <mergeCell ref="A3:A5"/>
    <mergeCell ref="A6:A8"/>
    <mergeCell ref="A9:A11"/>
    <mergeCell ref="A12:A14"/>
    <mergeCell ref="A15:A17"/>
    <mergeCell ref="A24:A25"/>
    <mergeCell ref="A26:A27"/>
    <mergeCell ref="A28:A29"/>
    <mergeCell ref="A30:A31"/>
    <mergeCell ref="A32:A33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Thiériot</dc:creator>
  <cp:lastModifiedBy>Administrateur</cp:lastModifiedBy>
  <cp:lastPrinted>2024-05-23T12:14:55Z</cp:lastPrinted>
  <dcterms:created xsi:type="dcterms:W3CDTF">2020-01-31T08:48:17Z</dcterms:created>
  <dcterms:modified xsi:type="dcterms:W3CDTF">2024-05-23T12:32:54Z</dcterms:modified>
</cp:coreProperties>
</file>